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720" windowWidth="16220" windowHeight="1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<sst xmlns="http://schemas.openxmlformats.org/spreadsheetml/2006/main" count="104" uniqueCount="92">
  <si>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 xml:space="preserve">Chennai is connected by Jet, IA, Sahara, AI and other international airlines to the rest of the country and the world. </t>
  </si>
  <si>
    <t>The Meenambakkam Airport is located 17 km southwest of the city centre. It has terminals for both domestic and international travel.</t>
  </si>
  <si>
    <t>Airport Codes</t>
  </si>
  <si>
    <t>INDIA HOTELS</t>
  </si>
  <si>
    <t>BELGIUM</t>
  </si>
  <si>
    <t>Travel Visa</t>
  </si>
  <si>
    <t>Device</t>
  </si>
  <si>
    <t>BHR</t>
  </si>
  <si>
    <t xml:space="preserve">Number Procedure </t>
  </si>
  <si>
    <t>*Medical Portion</t>
  </si>
  <si>
    <t>* Medical Portion normally includes Doctors fee, Hospital stay, anesthesiologist, x-rays (mostly all-inclusive) no travel</t>
  </si>
  <si>
    <t>Power Converter</t>
  </si>
  <si>
    <t>Vaccinations</t>
  </si>
  <si>
    <t># Nights</t>
  </si>
  <si>
    <t>Belgium conv.</t>
  </si>
  <si>
    <t>Incision length (approx)</t>
  </si>
  <si>
    <t xml:space="preserve">Post Op full weight </t>
  </si>
  <si>
    <t>Immediate</t>
  </si>
  <si>
    <t>4 - 6 inches</t>
  </si>
  <si>
    <t>Temple Bay</t>
  </si>
  <si>
    <t>(will be in hospital 7 days)</t>
  </si>
  <si>
    <t>(2 people)</t>
  </si>
  <si>
    <t>DVT Precautions</t>
  </si>
  <si>
    <t xml:space="preserve">Airfare </t>
  </si>
  <si>
    <t>Fishermans Cove $175 + tax</t>
  </si>
  <si>
    <t>http://www.xe.com/ucc/</t>
  </si>
  <si>
    <t>BMHR  426,000 rupees,  BHR with stem (THR) 385,000 rupees</t>
  </si>
  <si>
    <t>Delta Motion 440,000</t>
  </si>
  <si>
    <t>pricing approx and subject to change</t>
  </si>
  <si>
    <t>For those going to McMinn that would be your final destination</t>
  </si>
  <si>
    <t xml:space="preserve">Holiday Inn Hotel Express       </t>
  </si>
  <si>
    <t xml:space="preserve">Akkerhage 9000 Ghent            </t>
  </si>
  <si>
    <t xml:space="preserve">Telephone = +3292225885 </t>
  </si>
  <si>
    <t>13050 GBP</t>
  </si>
  <si>
    <t>356 GBP</t>
  </si>
  <si>
    <t>McMinn cost for x-ray and conaultation</t>
  </si>
  <si>
    <t>TOTAL w/ Air</t>
  </si>
  <si>
    <t>SFO - BRU</t>
  </si>
  <si>
    <t>Belgium unilateral stay in hospital is normally 2 days, for bilateral it is 7 days in hospital, 7 days at Holiday Inn 99 Euro a night at HI</t>
  </si>
  <si>
    <t>Belgium Hotel n Euro 88- plus  21% tax plus breakfast and lunch)</t>
  </si>
  <si>
    <t>The Apollo hospital, is  Internaionay JCAHO accredited</t>
  </si>
  <si>
    <t>13950 euro</t>
  </si>
  <si>
    <t>365000 rup</t>
  </si>
  <si>
    <t>To get current rate of Euro or Rupees conversion Convert #'s below to place in orange above</t>
  </si>
  <si>
    <t xml:space="preserve">                                       go to this website to the right and type in Euro or Rupees to American</t>
  </si>
  <si>
    <t>Enter in new number where it is in color and it will recalculate for you</t>
  </si>
  <si>
    <t>TEDS &amp; shots</t>
  </si>
  <si>
    <t>TEDS &amp; aspirin</t>
  </si>
  <si>
    <t>Airlines best for India are below</t>
  </si>
  <si>
    <t>19,000 euro bilateral</t>
  </si>
  <si>
    <t>Airport code for Chennai is MAA for Belgium it is BRU</t>
  </si>
  <si>
    <t>150 euro</t>
  </si>
  <si>
    <t>India unilateral stay in hospital is normally 7 days and 4 days at resort, bilateral total stay is 3 weeks</t>
  </si>
  <si>
    <t>A) Lufthansa - Stopover in Germany</t>
  </si>
  <si>
    <t>b) Delta Airlines-Stopover in Paris</t>
  </si>
  <si>
    <t>c) Singapore Airlines--Stopover in Singapore</t>
  </si>
  <si>
    <t>730,000 rupees bilateral</t>
  </si>
  <si>
    <t>ALL PRICES SUBJECT TO CHANGE</t>
  </si>
  <si>
    <t>Updated September 19, 2012</t>
  </si>
  <si>
    <t>6 - 12 inches</t>
  </si>
  <si>
    <t>2000+</t>
  </si>
  <si>
    <t>4000+</t>
  </si>
  <si>
    <t>C+</t>
  </si>
  <si>
    <t>d) British Airways-Stopover in London</t>
  </si>
  <si>
    <t>e) Jet airways- stopover in Brussels</t>
  </si>
  <si>
    <t>4 - 8 inches</t>
  </si>
  <si>
    <t>Raintree or Residence Towers</t>
  </si>
  <si>
    <t>Internet</t>
  </si>
  <si>
    <t>3500+</t>
  </si>
  <si>
    <r>
      <t xml:space="preserve">Everything on here is </t>
    </r>
    <r>
      <rPr>
        <b/>
        <sz val="10"/>
        <rFont val="Arial"/>
        <family val="0"/>
      </rPr>
      <t>APPROXIMATE</t>
    </r>
    <r>
      <rPr>
        <sz val="10"/>
        <rFont val="Arial"/>
        <family val="0"/>
      </rPr>
      <t xml:space="preserve"> and can change at any time, please do your own research to verify before making your decision.</t>
    </r>
  </si>
  <si>
    <t>EACH way, you can order from Villa)</t>
  </si>
  <si>
    <t xml:space="preserve">Transportation from a/p (by train for Belgium) </t>
  </si>
  <si>
    <t xml:space="preserve">       (change to approx. </t>
  </si>
  <si>
    <t>DeSmet costs in Euros 1 Hip</t>
  </si>
  <si>
    <t>Bose costs in Rupees 1 Resurfacing</t>
  </si>
  <si>
    <t>McMinn</t>
  </si>
  <si>
    <t>U.K.</t>
  </si>
  <si>
    <t>Ideal Beach Resort $85 + tax</t>
  </si>
  <si>
    <t>DeSmet</t>
  </si>
  <si>
    <t>Belgium</t>
  </si>
  <si>
    <t>India</t>
  </si>
  <si>
    <t>Bose</t>
  </si>
  <si>
    <t>Hotel</t>
  </si>
  <si>
    <t>Incidentals</t>
  </si>
  <si>
    <t>Days</t>
  </si>
  <si>
    <t>food</t>
  </si>
  <si>
    <t>Total</t>
  </si>
  <si>
    <t>misc</t>
  </si>
  <si>
    <t xml:space="preserve">Incidentals </t>
  </si>
  <si>
    <t>Difference</t>
  </si>
  <si>
    <t>Total Without Air</t>
  </si>
  <si>
    <t>SJC - MAA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</si>
</sst>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Lucida Sans Typewriter"/>
      <family val="3"/>
    </font>
    <font>
      <b/>
      <i/>
      <sz val="12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0"/>
    </font>
    <font>
      <sz val="10"/>
      <color indexed="63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8"/>
      <name val="Arial"/>
      <family val="0"/>
    </font>
    <font>
      <sz val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2" xfId="0" applyNumberFormat="1" applyFill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1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0" fillId="0" borderId="22" xfId="0" applyNumberFormat="1" applyFont="1" applyBorder="1" applyAlignment="1">
      <alignment wrapText="1"/>
    </xf>
    <xf numFmtId="164" fontId="0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21" xfId="20" applyFont="1" applyBorder="1" applyAlignment="1">
      <alignment horizontal="center"/>
    </xf>
    <xf numFmtId="0" fontId="4" fillId="0" borderId="0" xfId="2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2" fillId="0" borderId="0" xfId="20" applyNumberFormat="1" applyAlignment="1">
      <alignment horizontal="left"/>
    </xf>
    <xf numFmtId="0" fontId="2" fillId="0" borderId="0" xfId="20" applyAlignment="1">
      <alignment horizontal="left"/>
    </xf>
    <xf numFmtId="164" fontId="4" fillId="4" borderId="1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4" fillId="2" borderId="30" xfId="0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0" fontId="8" fillId="0" borderId="18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3" xfId="20" applyFont="1" applyBorder="1" applyAlignment="1">
      <alignment horizontal="left"/>
    </xf>
    <xf numFmtId="10" fontId="2" fillId="0" borderId="15" xfId="20" applyNumberFormat="1" applyBorder="1" applyAlignment="1">
      <alignment horizontal="left"/>
    </xf>
    <xf numFmtId="164" fontId="2" fillId="0" borderId="15" xfId="2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left"/>
    </xf>
    <xf numFmtId="164" fontId="0" fillId="0" borderId="30" xfId="0" applyNumberFormat="1" applyBorder="1" applyAlignment="1">
      <alignment horizontal="center"/>
    </xf>
    <xf numFmtId="164" fontId="4" fillId="4" borderId="30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left"/>
    </xf>
    <xf numFmtId="164" fontId="4" fillId="0" borderId="32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18" xfId="0" applyNumberFormat="1" applyBorder="1" applyAlignment="1">
      <alignment horizontal="left"/>
    </xf>
    <xf numFmtId="164" fontId="0" fillId="0" borderId="34" xfId="0" applyNumberFormat="1" applyBorder="1" applyAlignment="1">
      <alignment horizontal="center"/>
    </xf>
    <xf numFmtId="3" fontId="4" fillId="4" borderId="35" xfId="0" applyNumberFormat="1" applyFont="1" applyFill="1" applyBorder="1" applyAlignment="1">
      <alignment horizontal="center"/>
    </xf>
    <xf numFmtId="164" fontId="0" fillId="0" borderId="0" xfId="20" applyNumberFormat="1" applyFont="1" applyBorder="1" applyAlignment="1">
      <alignment horizontal="left"/>
    </xf>
    <xf numFmtId="164" fontId="0" fillId="0" borderId="19" xfId="20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4" fillId="5" borderId="1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4" fontId="4" fillId="4" borderId="29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wrapText="1"/>
    </xf>
    <xf numFmtId="0" fontId="0" fillId="0" borderId="13" xfId="0" applyBorder="1" applyAlignment="1">
      <alignment horizontal="left"/>
    </xf>
    <xf numFmtId="0" fontId="4" fillId="0" borderId="21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0" borderId="0" xfId="2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e.com/uc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D1">
      <selection activeCell="G12" sqref="G12"/>
    </sheetView>
  </sheetViews>
  <sheetFormatPr defaultColWidth="11.421875" defaultRowHeight="12.75"/>
  <cols>
    <col min="1" max="1" width="33.00390625" style="0" customWidth="1"/>
    <col min="2" max="2" width="11.7109375" style="63" customWidth="1"/>
    <col min="3" max="3" width="11.28125" style="2" customWidth="1"/>
    <col min="4" max="4" width="8.28125" style="2" customWidth="1"/>
    <col min="5" max="5" width="12.28125" style="2" customWidth="1"/>
    <col min="6" max="6" width="11.421875" style="2" customWidth="1"/>
    <col min="7" max="7" width="14.421875" style="2" customWidth="1"/>
    <col min="8" max="8" width="16.8515625" style="2" customWidth="1"/>
    <col min="9" max="9" width="16.421875" style="2" customWidth="1"/>
    <col min="10" max="10" width="0.9921875" style="1" customWidth="1"/>
    <col min="11" max="11" width="7.140625" style="1" customWidth="1"/>
    <col min="12" max="12" width="7.8515625" style="1" customWidth="1"/>
    <col min="13" max="13" width="5.140625" style="0" customWidth="1"/>
    <col min="14" max="16384" width="8.8515625" style="0" customWidth="1"/>
  </cols>
  <sheetData>
    <row r="1" ht="12">
      <c r="A1" t="s">
        <v>58</v>
      </c>
    </row>
    <row r="2" ht="48">
      <c r="A2" t="s">
        <v>69</v>
      </c>
    </row>
    <row r="3" ht="24.75" thickBot="1">
      <c r="A3" t="s">
        <v>45</v>
      </c>
    </row>
    <row r="4" spans="1:14" ht="15">
      <c r="A4" s="24"/>
      <c r="B4" s="33"/>
      <c r="C4" s="34"/>
      <c r="D4" s="34"/>
      <c r="E4" s="35"/>
      <c r="F4" s="35"/>
      <c r="G4" s="17" t="s">
        <v>75</v>
      </c>
      <c r="H4" s="17" t="s">
        <v>78</v>
      </c>
      <c r="I4" s="18" t="s">
        <v>81</v>
      </c>
      <c r="K4" s="22"/>
      <c r="L4" s="45" t="s">
        <v>83</v>
      </c>
      <c r="M4" s="34" t="s">
        <v>84</v>
      </c>
      <c r="N4" s="18" t="s">
        <v>86</v>
      </c>
    </row>
    <row r="5" spans="1:14" ht="15">
      <c r="A5" s="25"/>
      <c r="B5" s="36"/>
      <c r="C5" s="37"/>
      <c r="D5" s="37"/>
      <c r="E5" s="38"/>
      <c r="F5" s="38"/>
      <c r="G5" s="3" t="s">
        <v>76</v>
      </c>
      <c r="H5" s="3" t="s">
        <v>79</v>
      </c>
      <c r="I5" s="20" t="s">
        <v>80</v>
      </c>
      <c r="K5" s="40" t="s">
        <v>67</v>
      </c>
      <c r="L5" s="41">
        <v>17</v>
      </c>
      <c r="M5" s="52">
        <v>8</v>
      </c>
      <c r="N5" s="42">
        <f>SUM(L5*M5)</f>
        <v>136</v>
      </c>
    </row>
    <row r="6" spans="1:14" ht="15">
      <c r="A6" s="25" t="s">
        <v>6</v>
      </c>
      <c r="B6" s="36"/>
      <c r="C6" s="39"/>
      <c r="D6" s="39"/>
      <c r="E6" s="39"/>
      <c r="F6" s="39"/>
      <c r="G6" s="3" t="s">
        <v>7</v>
      </c>
      <c r="H6" s="3" t="s">
        <v>62</v>
      </c>
      <c r="I6" s="20" t="s">
        <v>7</v>
      </c>
      <c r="K6" s="40" t="s">
        <v>85</v>
      </c>
      <c r="L6" s="41">
        <v>25</v>
      </c>
      <c r="M6" s="52">
        <v>8</v>
      </c>
      <c r="N6" s="42">
        <f>SUM(L6*M6)</f>
        <v>200</v>
      </c>
    </row>
    <row r="7" spans="1:14" ht="15">
      <c r="A7" s="25" t="s">
        <v>15</v>
      </c>
      <c r="B7" s="36"/>
      <c r="C7" s="39"/>
      <c r="D7" s="39"/>
      <c r="E7" s="39"/>
      <c r="F7" s="39"/>
      <c r="G7" s="3" t="s">
        <v>18</v>
      </c>
      <c r="H7" s="3" t="s">
        <v>59</v>
      </c>
      <c r="I7" s="20" t="s">
        <v>65</v>
      </c>
      <c r="K7" s="40"/>
      <c r="L7" s="82"/>
      <c r="M7" s="83"/>
      <c r="N7" s="42"/>
    </row>
    <row r="8" spans="1:14" ht="15">
      <c r="A8" s="25" t="s">
        <v>8</v>
      </c>
      <c r="B8" s="36"/>
      <c r="C8" s="39"/>
      <c r="D8" s="39"/>
      <c r="E8" s="39"/>
      <c r="F8" s="39"/>
      <c r="G8" s="3" t="s">
        <v>61</v>
      </c>
      <c r="H8" s="3" t="s">
        <v>68</v>
      </c>
      <c r="I8" s="20" t="s">
        <v>60</v>
      </c>
      <c r="K8" s="40" t="s">
        <v>87</v>
      </c>
      <c r="L8" s="41">
        <v>25</v>
      </c>
      <c r="M8" s="52">
        <v>8</v>
      </c>
      <c r="N8" s="42">
        <f>SUM(L8*M8)</f>
        <v>200</v>
      </c>
    </row>
    <row r="9" spans="1:14" ht="15">
      <c r="A9" s="25" t="s">
        <v>16</v>
      </c>
      <c r="B9" s="36"/>
      <c r="C9" s="39"/>
      <c r="D9" s="39"/>
      <c r="E9" s="39"/>
      <c r="F9" s="39"/>
      <c r="G9" s="3" t="s">
        <v>17</v>
      </c>
      <c r="H9" s="3" t="s">
        <v>17</v>
      </c>
      <c r="I9" s="20" t="s">
        <v>17</v>
      </c>
      <c r="K9" s="61"/>
      <c r="L9" s="80"/>
      <c r="M9" s="81"/>
      <c r="N9" s="62"/>
    </row>
    <row r="10" spans="1:14" ht="15">
      <c r="A10" s="25" t="s">
        <v>22</v>
      </c>
      <c r="B10" s="36"/>
      <c r="C10" s="39"/>
      <c r="D10" s="39"/>
      <c r="E10" s="39"/>
      <c r="F10" s="39"/>
      <c r="G10" s="3"/>
      <c r="H10" s="3" t="s">
        <v>46</v>
      </c>
      <c r="I10" s="20" t="s">
        <v>47</v>
      </c>
      <c r="K10" s="61"/>
      <c r="L10" s="80"/>
      <c r="M10" s="81"/>
      <c r="N10" s="62"/>
    </row>
    <row r="11" spans="1:14" ht="15.75" thickBot="1">
      <c r="A11" s="25" t="s">
        <v>9</v>
      </c>
      <c r="B11" s="36"/>
      <c r="C11" s="39"/>
      <c r="D11" s="39"/>
      <c r="E11" s="39"/>
      <c r="F11" s="39"/>
      <c r="G11" s="84">
        <v>21757</v>
      </c>
      <c r="H11" s="84">
        <v>18050</v>
      </c>
      <c r="I11" s="89">
        <v>6724</v>
      </c>
      <c r="K11" s="23"/>
      <c r="L11" s="43"/>
      <c r="M11" s="44"/>
      <c r="N11" s="109">
        <f>SUM(N5:N8)</f>
        <v>536</v>
      </c>
    </row>
    <row r="12" spans="1:14" ht="15">
      <c r="A12" s="25" t="s">
        <v>82</v>
      </c>
      <c r="B12" s="36"/>
      <c r="C12" s="39"/>
      <c r="D12" s="39"/>
      <c r="E12" s="39"/>
      <c r="F12" s="39"/>
      <c r="G12" s="3">
        <v>2000</v>
      </c>
      <c r="H12" s="85">
        <v>1200</v>
      </c>
      <c r="I12" s="26">
        <f>SUM(I30)</f>
        <v>810</v>
      </c>
      <c r="K12" s="46"/>
      <c r="L12" s="47"/>
      <c r="M12" s="48"/>
      <c r="N12" s="48"/>
    </row>
    <row r="13" spans="1:9" ht="30">
      <c r="A13" s="25" t="s">
        <v>71</v>
      </c>
      <c r="B13" s="36"/>
      <c r="C13" s="39"/>
      <c r="D13" s="133"/>
      <c r="E13" s="133"/>
      <c r="F13" s="133"/>
      <c r="G13" s="3"/>
      <c r="H13" s="130">
        <v>30</v>
      </c>
      <c r="I13" s="20">
        <v>0</v>
      </c>
    </row>
    <row r="14" spans="1:14" ht="15">
      <c r="A14" s="25" t="s">
        <v>72</v>
      </c>
      <c r="B14" s="131">
        <v>150</v>
      </c>
      <c r="C14" s="132" t="s">
        <v>70</v>
      </c>
      <c r="D14" s="129"/>
      <c r="E14" s="39"/>
      <c r="F14" s="39"/>
      <c r="G14" s="3">
        <f>SUM(G11:G13)</f>
        <v>23757</v>
      </c>
      <c r="H14" s="3">
        <f>SUM(H11:H13)</f>
        <v>19280</v>
      </c>
      <c r="I14" s="20">
        <f>SUM(I11:I13)</f>
        <v>7534</v>
      </c>
      <c r="K14" s="5"/>
      <c r="L14" s="5"/>
      <c r="M14" s="6"/>
      <c r="N14" s="6"/>
    </row>
    <row r="15" spans="1:14" ht="15">
      <c r="A15" s="25" t="s">
        <v>12</v>
      </c>
      <c r="B15" s="36"/>
      <c r="C15" s="39"/>
      <c r="D15" s="39"/>
      <c r="E15" s="39"/>
      <c r="F15" s="39"/>
      <c r="G15" s="3"/>
      <c r="H15" s="3"/>
      <c r="I15" s="20"/>
      <c r="K15" s="5"/>
      <c r="L15" s="5"/>
      <c r="M15" s="6"/>
      <c r="N15" s="6"/>
    </row>
    <row r="16" spans="1:14" ht="15">
      <c r="A16" s="25" t="s">
        <v>5</v>
      </c>
      <c r="B16" s="36"/>
      <c r="C16" s="39"/>
      <c r="D16" s="39"/>
      <c r="E16" s="39"/>
      <c r="F16" s="39"/>
      <c r="G16" s="3"/>
      <c r="H16" s="3"/>
      <c r="I16" s="20">
        <v>113</v>
      </c>
      <c r="K16" s="5"/>
      <c r="L16" s="5"/>
      <c r="M16" s="6"/>
      <c r="N16" s="6"/>
    </row>
    <row r="17" spans="1:14" ht="15">
      <c r="A17" s="25" t="s">
        <v>88</v>
      </c>
      <c r="B17" s="36"/>
      <c r="C17" s="39"/>
      <c r="D17" s="39"/>
      <c r="E17" s="39"/>
      <c r="F17" s="39"/>
      <c r="G17" s="7">
        <f>SUM(N11)</f>
        <v>536</v>
      </c>
      <c r="H17" s="7">
        <f>SUM(N11)</f>
        <v>536</v>
      </c>
      <c r="I17" s="27">
        <f>SUM(N11)</f>
        <v>536</v>
      </c>
      <c r="K17" s="5"/>
      <c r="L17" s="5"/>
      <c r="M17" s="6"/>
      <c r="N17" s="6"/>
    </row>
    <row r="18" spans="1:14" ht="15">
      <c r="A18" s="25" t="s">
        <v>11</v>
      </c>
      <c r="B18" s="36"/>
      <c r="C18" s="39"/>
      <c r="D18" s="39"/>
      <c r="E18" s="39"/>
      <c r="F18" s="39"/>
      <c r="G18" s="3"/>
      <c r="H18" s="3">
        <v>50</v>
      </c>
      <c r="I18" s="20">
        <v>27</v>
      </c>
      <c r="K18" s="5"/>
      <c r="L18" s="5"/>
      <c r="M18" s="6"/>
      <c r="N18" s="6"/>
    </row>
    <row r="19" spans="1:14" ht="15">
      <c r="A19" s="25" t="s">
        <v>90</v>
      </c>
      <c r="B19" s="36"/>
      <c r="C19" s="39"/>
      <c r="D19" s="39"/>
      <c r="E19" s="39"/>
      <c r="F19" s="39"/>
      <c r="G19" s="4">
        <f>SUM(G14:G18)</f>
        <v>24293</v>
      </c>
      <c r="H19" s="4">
        <f>SUM(H14:H18)</f>
        <v>19866</v>
      </c>
      <c r="I19" s="28">
        <f>SUM(I14:I18)</f>
        <v>8210</v>
      </c>
      <c r="K19" s="5"/>
      <c r="L19" s="5"/>
      <c r="M19" s="6"/>
      <c r="N19" s="6"/>
    </row>
    <row r="20" spans="1:14" ht="15">
      <c r="A20" s="25"/>
      <c r="B20" s="36"/>
      <c r="C20" s="39"/>
      <c r="D20" s="39"/>
      <c r="E20" s="39"/>
      <c r="F20" s="39"/>
      <c r="G20" s="3"/>
      <c r="H20" s="3"/>
      <c r="I20" s="20"/>
      <c r="K20" s="5"/>
      <c r="L20" s="5"/>
      <c r="M20" s="6"/>
      <c r="N20" s="6"/>
    </row>
    <row r="21" spans="1:14" ht="24.75">
      <c r="A21" s="25" t="s">
        <v>23</v>
      </c>
      <c r="B21" s="36"/>
      <c r="C21" s="39"/>
      <c r="D21" s="39"/>
      <c r="E21" s="39"/>
      <c r="F21" s="39"/>
      <c r="G21" s="53">
        <v>1200</v>
      </c>
      <c r="H21" s="53">
        <v>1800</v>
      </c>
      <c r="I21" s="60">
        <v>1800</v>
      </c>
      <c r="M21" s="6"/>
      <c r="N21" s="1" t="s">
        <v>89</v>
      </c>
    </row>
    <row r="22" spans="1:14" ht="15">
      <c r="A22" s="25"/>
      <c r="B22" s="36"/>
      <c r="C22" s="39"/>
      <c r="D22" s="39"/>
      <c r="E22" s="39"/>
      <c r="F22" s="39"/>
      <c r="G22" s="3"/>
      <c r="H22" s="3"/>
      <c r="I22" s="20"/>
      <c r="L22" s="127"/>
      <c r="M22" s="6"/>
      <c r="N22" s="127">
        <f>SUM(H23-I23)</f>
        <v>11656</v>
      </c>
    </row>
    <row r="23" spans="1:14" ht="15">
      <c r="A23" s="25" t="s">
        <v>36</v>
      </c>
      <c r="B23" s="36"/>
      <c r="C23" s="39">
        <f>SUM(C14:C21)</f>
        <v>0</v>
      </c>
      <c r="D23" s="39"/>
      <c r="E23" s="39"/>
      <c r="F23" s="39"/>
      <c r="G23" s="4">
        <f>SUM(G19:G21)</f>
        <v>25493</v>
      </c>
      <c r="H23" s="4">
        <f>SUM(H19:H21)</f>
        <v>21666</v>
      </c>
      <c r="I23" s="28">
        <f>SUM(I19:I21)</f>
        <v>10010</v>
      </c>
      <c r="K23" s="5"/>
      <c r="L23" s="5"/>
      <c r="M23" s="6"/>
      <c r="N23" s="6"/>
    </row>
    <row r="24" spans="1:14" ht="15.75" thickBot="1">
      <c r="A24" s="29" t="s">
        <v>2</v>
      </c>
      <c r="B24" s="64"/>
      <c r="C24" s="30"/>
      <c r="D24" s="30"/>
      <c r="E24" s="30"/>
      <c r="F24" s="30"/>
      <c r="G24" s="30"/>
      <c r="H24" s="31" t="s">
        <v>37</v>
      </c>
      <c r="I24" s="32" t="s">
        <v>91</v>
      </c>
      <c r="K24" s="5"/>
      <c r="L24" s="5"/>
      <c r="M24" s="6"/>
      <c r="N24" s="6"/>
    </row>
    <row r="25" spans="1:14" ht="15.75" thickBot="1">
      <c r="A25" s="120"/>
      <c r="C25" s="111" t="s">
        <v>80</v>
      </c>
      <c r="D25" s="111" t="s">
        <v>13</v>
      </c>
      <c r="E25" s="111" t="s">
        <v>14</v>
      </c>
      <c r="F25" s="111"/>
      <c r="G25" s="111" t="s">
        <v>13</v>
      </c>
      <c r="I25" s="122"/>
      <c r="K25" s="5"/>
      <c r="L25" s="5"/>
      <c r="M25" s="6"/>
      <c r="N25" s="6"/>
    </row>
    <row r="26" spans="1:14" ht="15.75" thickBot="1">
      <c r="A26" s="116" t="s">
        <v>3</v>
      </c>
      <c r="B26" s="117" t="s">
        <v>20</v>
      </c>
      <c r="C26" s="118"/>
      <c r="D26" s="119"/>
      <c r="E26" s="55"/>
      <c r="F26" s="8"/>
      <c r="G26" s="57"/>
      <c r="H26" s="54"/>
      <c r="I26" s="18">
        <f>SUM(C30*D30)</f>
        <v>0</v>
      </c>
      <c r="N26" s="6"/>
    </row>
    <row r="27" spans="1:14" ht="15.75" thickBot="1">
      <c r="A27" s="76" t="s">
        <v>77</v>
      </c>
      <c r="B27" s="77"/>
      <c r="C27" s="114">
        <v>100</v>
      </c>
      <c r="D27" s="115">
        <v>7</v>
      </c>
      <c r="E27" s="55"/>
      <c r="F27" s="8"/>
      <c r="G27" s="57"/>
      <c r="H27" s="78"/>
      <c r="I27" s="20">
        <f>SUM(C27*D27)</f>
        <v>700</v>
      </c>
      <c r="N27" s="6"/>
    </row>
    <row r="28" spans="1:14" ht="15.75" thickBot="1">
      <c r="A28" s="110" t="s">
        <v>66</v>
      </c>
      <c r="B28" s="65"/>
      <c r="C28" s="96">
        <v>110</v>
      </c>
      <c r="D28" s="94">
        <v>1</v>
      </c>
      <c r="E28" s="112">
        <v>200</v>
      </c>
      <c r="F28" s="112"/>
      <c r="G28" s="95">
        <v>8</v>
      </c>
      <c r="H28" s="58">
        <f>SUM(E28*G28)</f>
        <v>1600</v>
      </c>
      <c r="I28" s="20">
        <f>SUM(C28*D28)</f>
        <v>110</v>
      </c>
      <c r="N28" s="6"/>
    </row>
    <row r="29" spans="1:14" ht="15.75" thickBot="1">
      <c r="A29" s="19" t="s">
        <v>24</v>
      </c>
      <c r="B29" s="65"/>
      <c r="C29" s="96">
        <v>200</v>
      </c>
      <c r="D29" s="95">
        <v>0</v>
      </c>
      <c r="E29" s="55"/>
      <c r="F29" s="8"/>
      <c r="G29" s="57"/>
      <c r="H29" s="59"/>
      <c r="I29" s="79">
        <f>SUM(C29*D29)</f>
        <v>0</v>
      </c>
      <c r="N29" s="6"/>
    </row>
    <row r="30" spans="1:14" ht="15.75" thickBot="1">
      <c r="A30" s="121" t="s">
        <v>19</v>
      </c>
      <c r="B30" s="14"/>
      <c r="C30" s="96">
        <v>160</v>
      </c>
      <c r="D30" s="95">
        <v>0</v>
      </c>
      <c r="E30" s="8"/>
      <c r="F30" s="8"/>
      <c r="G30" s="56"/>
      <c r="H30" s="9"/>
      <c r="I30" s="21">
        <f>SUM(I27:I29)</f>
        <v>810</v>
      </c>
      <c r="N30" s="6"/>
    </row>
    <row r="31" spans="1:13" ht="84.75">
      <c r="A31" s="10" t="s">
        <v>4</v>
      </c>
      <c r="B31" s="11" t="s">
        <v>43</v>
      </c>
      <c r="D31" s="11"/>
      <c r="E31" s="11"/>
      <c r="F31" s="11"/>
      <c r="G31" s="11"/>
      <c r="H31" s="12"/>
      <c r="I31" s="13"/>
      <c r="J31" s="97"/>
      <c r="K31" s="135" t="s">
        <v>57</v>
      </c>
      <c r="L31" s="98"/>
      <c r="M31" s="102"/>
    </row>
    <row r="32" spans="1:13" ht="12.75" thickBot="1">
      <c r="A32" s="101" t="s">
        <v>44</v>
      </c>
      <c r="D32" s="14"/>
      <c r="E32" s="14"/>
      <c r="F32" s="14"/>
      <c r="G32" s="14"/>
      <c r="H32" s="106"/>
      <c r="I32" s="107" t="s">
        <v>25</v>
      </c>
      <c r="J32" s="100"/>
      <c r="K32" s="100"/>
      <c r="L32" s="100"/>
      <c r="M32" s="104"/>
    </row>
    <row r="33" spans="1:13" ht="15.75" thickBot="1">
      <c r="A33" s="136" t="s">
        <v>35</v>
      </c>
      <c r="B33" s="137"/>
      <c r="C33" s="16"/>
      <c r="D33" s="16"/>
      <c r="E33" s="138" t="s">
        <v>33</v>
      </c>
      <c r="F33" s="139" t="s">
        <v>34</v>
      </c>
      <c r="G33" s="16">
        <v>13406</v>
      </c>
      <c r="H33" s="113">
        <v>340</v>
      </c>
      <c r="I33" s="108" t="s">
        <v>21</v>
      </c>
      <c r="J33" s="100"/>
      <c r="K33" s="100"/>
      <c r="L33" s="100"/>
      <c r="M33" s="104"/>
    </row>
    <row r="34" spans="1:13" ht="15.75">
      <c r="A34" s="15" t="s">
        <v>73</v>
      </c>
      <c r="B34" s="66"/>
      <c r="C34" s="3"/>
      <c r="D34" s="3"/>
      <c r="E34" s="3" t="s">
        <v>41</v>
      </c>
      <c r="F34" s="3"/>
      <c r="G34" s="3"/>
      <c r="H34" s="123"/>
      <c r="I34" s="124" t="s">
        <v>49</v>
      </c>
      <c r="J34" s="99"/>
      <c r="K34" s="99"/>
      <c r="L34" s="99"/>
      <c r="M34" s="103"/>
    </row>
    <row r="35" spans="1:13" ht="15.75" thickBot="1">
      <c r="A35" s="105" t="s">
        <v>39</v>
      </c>
      <c r="B35" s="67"/>
      <c r="C35" s="16"/>
      <c r="D35" s="16"/>
      <c r="E35" s="16"/>
      <c r="F35" s="16"/>
      <c r="G35" s="16"/>
      <c r="H35" s="113" t="s">
        <v>51</v>
      </c>
      <c r="I35" s="108" t="s">
        <v>21</v>
      </c>
      <c r="J35" s="100"/>
      <c r="K35" s="100"/>
      <c r="L35" s="100"/>
      <c r="M35" s="104"/>
    </row>
    <row r="36" spans="1:12" ht="37.5" thickBot="1">
      <c r="A36" s="90" t="s">
        <v>74</v>
      </c>
      <c r="B36" s="91"/>
      <c r="C36" s="92"/>
      <c r="D36" s="92"/>
      <c r="E36" s="92" t="s">
        <v>42</v>
      </c>
      <c r="F36" s="92"/>
      <c r="G36" s="92"/>
      <c r="H36" s="134">
        <v>365000</v>
      </c>
      <c r="I36" s="125" t="s">
        <v>56</v>
      </c>
      <c r="L36" s="1" t="s">
        <v>27</v>
      </c>
    </row>
    <row r="37" spans="1:9" ht="24.75">
      <c r="A37" s="93" t="s">
        <v>40</v>
      </c>
      <c r="B37" s="68"/>
      <c r="C37" s="8" t="s">
        <v>28</v>
      </c>
      <c r="D37" s="8"/>
      <c r="E37" s="8"/>
      <c r="F37" s="8"/>
      <c r="G37" s="128" t="s">
        <v>26</v>
      </c>
      <c r="H37" s="8"/>
      <c r="I37" s="14"/>
    </row>
    <row r="38" spans="1:2" ht="33">
      <c r="A38" s="49" t="s">
        <v>10</v>
      </c>
      <c r="B38" s="71"/>
    </row>
    <row r="39" spans="1:2" ht="48">
      <c r="A39" s="50" t="s">
        <v>0</v>
      </c>
      <c r="B39" s="69"/>
    </row>
    <row r="40" spans="1:2" ht="48">
      <c r="A40" s="51" t="s">
        <v>1</v>
      </c>
      <c r="B40" s="70"/>
    </row>
    <row r="41" ht="24">
      <c r="A41" t="s">
        <v>50</v>
      </c>
    </row>
    <row r="42" ht="12">
      <c r="A42" t="s">
        <v>48</v>
      </c>
    </row>
    <row r="43" ht="12.75">
      <c r="A43" s="126" t="s">
        <v>53</v>
      </c>
    </row>
    <row r="44" spans="1:3" ht="12.75">
      <c r="A44" s="126" t="s">
        <v>54</v>
      </c>
      <c r="B44" s="72"/>
      <c r="C44" s="87"/>
    </row>
    <row r="45" spans="1:3" ht="25.5">
      <c r="A45" s="126" t="s">
        <v>55</v>
      </c>
      <c r="B45" s="70"/>
      <c r="C45" s="87"/>
    </row>
    <row r="46" spans="1:4" ht="12.75">
      <c r="A46" s="126" t="s">
        <v>63</v>
      </c>
      <c r="B46" s="70"/>
      <c r="C46" s="140"/>
      <c r="D46" s="2" t="s">
        <v>29</v>
      </c>
    </row>
    <row r="47" spans="1:3" ht="12.75">
      <c r="A47" s="126" t="s">
        <v>64</v>
      </c>
      <c r="B47" s="70"/>
      <c r="C47" s="87"/>
    </row>
    <row r="48" spans="1:6" ht="36">
      <c r="A48" s="51" t="s">
        <v>52</v>
      </c>
      <c r="B48" s="70"/>
      <c r="C48" s="88"/>
      <c r="E48" s="86"/>
      <c r="F48" s="86"/>
    </row>
    <row r="49" spans="1:3" ht="48">
      <c r="A49" s="51" t="s">
        <v>38</v>
      </c>
      <c r="B49" s="70"/>
      <c r="C49" s="87"/>
    </row>
    <row r="50" spans="1:6" ht="12">
      <c r="A50" s="141" t="s">
        <v>30</v>
      </c>
      <c r="F50"/>
    </row>
    <row r="51" spans="1:2" ht="12">
      <c r="A51" s="141" t="s">
        <v>31</v>
      </c>
      <c r="B51" s="73"/>
    </row>
    <row r="52" ht="12">
      <c r="A52" s="142" t="s">
        <v>32</v>
      </c>
    </row>
    <row r="53" spans="1:2" ht="12">
      <c r="A53" s="143" t="s">
        <v>30</v>
      </c>
      <c r="B53" s="74"/>
    </row>
    <row r="54" ht="12">
      <c r="A54" s="142" t="s">
        <v>31</v>
      </c>
    </row>
    <row r="55" spans="1:2" ht="12">
      <c r="A55" s="144" t="s">
        <v>32</v>
      </c>
      <c r="B55" s="73"/>
    </row>
    <row r="56" ht="12">
      <c r="A56" s="142" t="s">
        <v>30</v>
      </c>
    </row>
    <row r="57" spans="1:2" ht="12">
      <c r="A57" s="145" t="s">
        <v>31</v>
      </c>
      <c r="B57" s="75"/>
    </row>
    <row r="58" spans="1:2" ht="12">
      <c r="A58" s="144" t="s">
        <v>32</v>
      </c>
      <c r="B58" s="73"/>
    </row>
    <row r="59" spans="1:2" ht="12">
      <c r="A59" s="144"/>
      <c r="B59" s="73"/>
    </row>
    <row r="60" spans="1:2" ht="12">
      <c r="A60" s="144"/>
      <c r="B60" s="73"/>
    </row>
    <row r="61" spans="1:12" ht="12">
      <c r="A61" s="73"/>
      <c r="B61" s="2"/>
      <c r="I61" s="1"/>
      <c r="L61"/>
    </row>
    <row r="62" spans="1:12" ht="12">
      <c r="A62" s="63"/>
      <c r="B62" s="2"/>
      <c r="I62" s="1"/>
      <c r="L62"/>
    </row>
    <row r="63" spans="1:12" ht="12">
      <c r="A63" s="63"/>
      <c r="B63" s="2"/>
      <c r="I63" s="1"/>
      <c r="L63"/>
    </row>
    <row r="64" spans="1:12" ht="12">
      <c r="A64" s="63"/>
      <c r="B64" s="2"/>
      <c r="I64" s="1"/>
      <c r="L64"/>
    </row>
    <row r="65" spans="1:12" ht="12">
      <c r="A65" s="63"/>
      <c r="B65" s="2"/>
      <c r="I65" s="1"/>
      <c r="L65"/>
    </row>
    <row r="66" spans="1:12" ht="12">
      <c r="A66" s="63"/>
      <c r="B66" s="2"/>
      <c r="I66" s="1"/>
      <c r="L66"/>
    </row>
    <row r="67" spans="1:12" ht="12">
      <c r="A67" s="63"/>
      <c r="B67" s="2"/>
      <c r="I67" s="1"/>
      <c r="L67"/>
    </row>
    <row r="68" spans="1:12" ht="12">
      <c r="A68" s="63"/>
      <c r="B68" s="2"/>
      <c r="I68" s="1"/>
      <c r="L68"/>
    </row>
    <row r="69" spans="1:12" ht="12">
      <c r="A69" s="63"/>
      <c r="B69" s="2"/>
      <c r="I69" s="1"/>
      <c r="L69"/>
    </row>
    <row r="70" spans="1:12" ht="12">
      <c r="A70" s="63"/>
      <c r="B70" s="2"/>
      <c r="I70" s="1"/>
      <c r="L70"/>
    </row>
    <row r="71" spans="1:12" ht="12">
      <c r="A71" s="63"/>
      <c r="B71" s="2"/>
      <c r="I71" s="1"/>
      <c r="L71"/>
    </row>
    <row r="72" spans="1:12" ht="12">
      <c r="A72" s="63"/>
      <c r="B72" s="2"/>
      <c r="I72" s="1"/>
      <c r="L72"/>
    </row>
    <row r="73" spans="1:12" ht="12">
      <c r="A73" s="63"/>
      <c r="B73" s="2"/>
      <c r="I73" s="1"/>
      <c r="L73"/>
    </row>
    <row r="74" spans="1:12" ht="12">
      <c r="A74" s="63"/>
      <c r="B74" s="2"/>
      <c r="I74" s="1"/>
      <c r="L74"/>
    </row>
    <row r="75" spans="1:12" ht="12">
      <c r="A75" s="63"/>
      <c r="B75" s="2"/>
      <c r="I75" s="1"/>
      <c r="L75"/>
    </row>
    <row r="76" spans="1:12" ht="12">
      <c r="A76" s="63"/>
      <c r="B76" s="2"/>
      <c r="I76" s="1"/>
      <c r="L76"/>
    </row>
    <row r="77" spans="1:12" ht="12">
      <c r="A77" s="63"/>
      <c r="B77" s="2"/>
      <c r="I77" s="1"/>
      <c r="L77"/>
    </row>
    <row r="78" spans="1:12" ht="12">
      <c r="A78" s="63"/>
      <c r="B78" s="2"/>
      <c r="I78" s="1"/>
      <c r="L78"/>
    </row>
    <row r="79" spans="1:12" ht="12">
      <c r="A79" s="63"/>
      <c r="B79" s="2"/>
      <c r="I79" s="1"/>
      <c r="L79"/>
    </row>
    <row r="80" spans="1:12" ht="12">
      <c r="A80" s="63"/>
      <c r="B80" s="2"/>
      <c r="I80" s="1"/>
      <c r="L80"/>
    </row>
    <row r="81" spans="1:12" ht="12">
      <c r="A81" s="63"/>
      <c r="B81" s="2"/>
      <c r="I81" s="1"/>
      <c r="L81"/>
    </row>
    <row r="82" spans="1:12" ht="12">
      <c r="A82" s="63"/>
      <c r="B82" s="2"/>
      <c r="I82" s="1"/>
      <c r="L82"/>
    </row>
    <row r="83" spans="1:12" ht="12">
      <c r="A83" s="63"/>
      <c r="B83" s="2"/>
      <c r="I83" s="1"/>
      <c r="L83"/>
    </row>
    <row r="84" spans="1:12" ht="12">
      <c r="A84" s="63"/>
      <c r="B84" s="2"/>
      <c r="I84" s="1"/>
      <c r="L84"/>
    </row>
    <row r="85" spans="1:12" ht="12">
      <c r="A85" s="63"/>
      <c r="B85" s="2"/>
      <c r="I85" s="1"/>
      <c r="L85"/>
    </row>
    <row r="86" spans="1:12" ht="12">
      <c r="A86" s="63"/>
      <c r="B86" s="2"/>
      <c r="I86" s="1"/>
      <c r="L86"/>
    </row>
    <row r="87" spans="1:12" ht="12">
      <c r="A87" s="63"/>
      <c r="B87" s="2"/>
      <c r="I87" s="1"/>
      <c r="L87"/>
    </row>
    <row r="88" spans="1:12" ht="12">
      <c r="A88" s="63"/>
      <c r="B88" s="2"/>
      <c r="I88" s="1"/>
      <c r="L88"/>
    </row>
    <row r="89" spans="1:12" ht="12">
      <c r="A89" s="63"/>
      <c r="B89" s="2"/>
      <c r="I89" s="1"/>
      <c r="L89"/>
    </row>
    <row r="90" spans="1:12" ht="12">
      <c r="A90" s="63"/>
      <c r="B90" s="2"/>
      <c r="I90" s="1"/>
      <c r="L90"/>
    </row>
    <row r="91" spans="1:12" ht="12">
      <c r="A91" s="63"/>
      <c r="B91" s="2"/>
      <c r="I91" s="1"/>
      <c r="L91"/>
    </row>
    <row r="92" spans="1:12" ht="12">
      <c r="A92" s="63"/>
      <c r="B92" s="2"/>
      <c r="I92" s="1"/>
      <c r="L92"/>
    </row>
    <row r="93" spans="1:12" ht="12">
      <c r="A93" s="63"/>
      <c r="B93" s="2"/>
      <c r="I93" s="1"/>
      <c r="L93"/>
    </row>
    <row r="94" spans="1:12" ht="12">
      <c r="A94" s="63"/>
      <c r="B94" s="2"/>
      <c r="I94" s="1"/>
      <c r="L94"/>
    </row>
    <row r="95" spans="1:12" ht="12">
      <c r="A95" s="63"/>
      <c r="B95" s="2"/>
      <c r="I95" s="1"/>
      <c r="L95"/>
    </row>
    <row r="96" spans="1:12" ht="12">
      <c r="A96" s="63"/>
      <c r="B96" s="2"/>
      <c r="I96" s="1"/>
      <c r="L96"/>
    </row>
    <row r="97" spans="1:12" ht="12">
      <c r="A97" s="63"/>
      <c r="B97" s="2"/>
      <c r="I97" s="1"/>
      <c r="L97"/>
    </row>
    <row r="98" spans="1:12" ht="12">
      <c r="A98" s="63"/>
      <c r="B98" s="2"/>
      <c r="I98" s="1"/>
      <c r="L98"/>
    </row>
    <row r="99" spans="1:12" ht="12">
      <c r="A99" s="63"/>
      <c r="B99" s="2"/>
      <c r="I99" s="1"/>
      <c r="L99"/>
    </row>
    <row r="100" spans="1:12" ht="12">
      <c r="A100" s="63"/>
      <c r="B100" s="2"/>
      <c r="I100" s="1"/>
      <c r="L100"/>
    </row>
    <row r="101" spans="1:12" ht="12">
      <c r="A101" s="63"/>
      <c r="B101" s="2"/>
      <c r="I101" s="1"/>
      <c r="L101"/>
    </row>
    <row r="102" spans="1:12" ht="12">
      <c r="A102" s="63"/>
      <c r="B102" s="2"/>
      <c r="I102" s="1"/>
      <c r="L102"/>
    </row>
    <row r="103" spans="1:12" ht="12">
      <c r="A103" s="63"/>
      <c r="B103" s="2"/>
      <c r="I103" s="1"/>
      <c r="L103"/>
    </row>
    <row r="104" spans="1:12" ht="12">
      <c r="A104" s="63"/>
      <c r="B104" s="2"/>
      <c r="I104" s="1"/>
      <c r="L104"/>
    </row>
    <row r="105" spans="1:12" ht="12">
      <c r="A105" s="63"/>
      <c r="B105" s="2"/>
      <c r="I105" s="1"/>
      <c r="L105"/>
    </row>
    <row r="106" spans="1:12" ht="12">
      <c r="A106" s="63"/>
      <c r="B106" s="2"/>
      <c r="I106" s="1"/>
      <c r="L106"/>
    </row>
    <row r="107" spans="1:12" ht="12">
      <c r="A107" s="63"/>
      <c r="B107" s="2"/>
      <c r="I107" s="1"/>
      <c r="L107"/>
    </row>
    <row r="108" spans="1:12" ht="12">
      <c r="A108" s="63"/>
      <c r="B108" s="2"/>
      <c r="I108" s="1"/>
      <c r="L108"/>
    </row>
    <row r="109" spans="1:12" ht="12">
      <c r="A109" s="63"/>
      <c r="B109" s="2"/>
      <c r="I109" s="1"/>
      <c r="L109"/>
    </row>
    <row r="110" spans="1:12" ht="12">
      <c r="A110" s="63"/>
      <c r="B110" s="2"/>
      <c r="I110" s="1"/>
      <c r="L110"/>
    </row>
    <row r="111" spans="1:12" ht="12">
      <c r="A111" s="63"/>
      <c r="B111" s="2"/>
      <c r="I111" s="1"/>
      <c r="L111"/>
    </row>
    <row r="112" spans="1:12" ht="12">
      <c r="A112" s="63"/>
      <c r="B112" s="2"/>
      <c r="I112" s="1"/>
      <c r="L112"/>
    </row>
    <row r="113" spans="1:12" ht="12">
      <c r="A113" s="63"/>
      <c r="B113" s="2"/>
      <c r="I113" s="1"/>
      <c r="L113"/>
    </row>
    <row r="114" spans="1:12" ht="12">
      <c r="A114" s="63"/>
      <c r="B114" s="2"/>
      <c r="I114" s="1"/>
      <c r="L114"/>
    </row>
    <row r="115" spans="1:12" ht="12">
      <c r="A115" s="63"/>
      <c r="B115" s="2"/>
      <c r="I115" s="1"/>
      <c r="L115"/>
    </row>
    <row r="116" spans="1:12" ht="12">
      <c r="A116" s="63"/>
      <c r="B116" s="2"/>
      <c r="I116" s="1"/>
      <c r="L116"/>
    </row>
    <row r="117" spans="1:12" ht="12">
      <c r="A117" s="63"/>
      <c r="B117" s="2"/>
      <c r="I117" s="1"/>
      <c r="L117"/>
    </row>
    <row r="118" spans="1:12" ht="12">
      <c r="A118" s="63"/>
      <c r="B118" s="2"/>
      <c r="I118" s="1"/>
      <c r="L118"/>
    </row>
    <row r="119" spans="1:12" ht="12">
      <c r="A119" s="63"/>
      <c r="B119" s="2"/>
      <c r="I119" s="1"/>
      <c r="L119"/>
    </row>
  </sheetData>
  <hyperlinks>
    <hyperlink ref="I32" r:id="rId1" display="http://www.xe.com/ucc/"/>
  </hyperlinks>
  <printOptions horizontalCentered="1" verticalCentered="1"/>
  <pageMargins left="0.25" right="0.25" top="0.25" bottom="0.2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Marlow</dc:creator>
  <cp:keywords/>
  <dc:description/>
  <cp:lastModifiedBy>Vicky Marlow</cp:lastModifiedBy>
  <cp:lastPrinted>2008-07-05T00:53:53Z</cp:lastPrinted>
  <dcterms:created xsi:type="dcterms:W3CDTF">2005-09-23T02:33:10Z</dcterms:created>
  <dcterms:modified xsi:type="dcterms:W3CDTF">2010-09-16T15:09:10Z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